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vfil\Desktop\ЗК прибор учета ТЭС\ИоЗ\"/>
    </mc:Choice>
  </mc:AlternateContent>
  <xr:revisionPtr revIDLastSave="0" documentId="13_ncr:1_{4CF8F88B-DB00-4D1D-9280-EEF8BF8821C6}" xr6:coauthVersionLast="47" xr6:coauthVersionMax="47" xr10:uidLastSave="{00000000-0000-0000-0000-000000000000}"/>
  <bookViews>
    <workbookView xWindow="1703" yWindow="1966" windowWidth="27347" windowHeight="14262" xr2:uid="{5EBBF316-9ECA-4465-B105-80B6AE6FF585}"/>
  </bookViews>
  <sheets>
    <sheet name="Установка ПУ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L5" i="1" s="1"/>
  <c r="M5" i="1" s="1"/>
  <c r="I8" i="1" s="1"/>
  <c r="J5" i="1" l="1"/>
  <c r="K5" i="1" s="1"/>
</calcChain>
</file>

<file path=xl/sharedStrings.xml><?xml version="1.0" encoding="utf-8"?>
<sst xmlns="http://schemas.openxmlformats.org/spreadsheetml/2006/main" count="23" uniqueCount="23">
  <si>
    <t>№</t>
  </si>
  <si>
    <t xml:space="preserve">Наименование товара (работ, услуг) 
</t>
  </si>
  <si>
    <t>Основыне характеристи объекта закупки</t>
  </si>
  <si>
    <t>Ед. изм</t>
  </si>
  <si>
    <t>Кол-во</t>
  </si>
  <si>
    <t>Коммерческие предложения (руб./ед.изм.)</t>
  </si>
  <si>
    <t>Оценка однородности совокупности значений выявленных цен, используемых в расчете Н(М)ЦД</t>
  </si>
  <si>
    <t>Н(М)ЦД, определяемая методом сопоставимых рыночных цен (анализа рынка)*</t>
  </si>
  <si>
    <t xml:space="preserve">Коммерческое предложение                       № 1 </t>
  </si>
  <si>
    <t xml:space="preserve">Коммерческое предложение                        № 2 </t>
  </si>
  <si>
    <t xml:space="preserve">Коммерческое предложение                 № 3 </t>
  </si>
  <si>
    <t xml:space="preserve">Средняя арифметическая цена за единицу     &lt;ц&gt; </t>
  </si>
  <si>
    <t>Среднее квадратичное отклонение</t>
  </si>
  <si>
    <t>Средняя арифметическая цена за единицу     руб. с ндс 20%;</t>
  </si>
  <si>
    <t xml:space="preserve">Расчет Н (МЦД) по формуле v - количество (объем) закупаемого товара (работы, услуги);
     ц - ср. цена за единицу    ЦКЕП = v*ц;                              с ндс 20%; </t>
  </si>
  <si>
    <t>в соответствии с Техническим заданием</t>
  </si>
  <si>
    <t>шт</t>
  </si>
  <si>
    <t>рублей</t>
  </si>
  <si>
    <t>Выполнение комплекса работ по замене/установке и пуско-наладочных работ приборов учета для организации коммерческого учета электрической энергии в соответствии с требованиями ФЗ от 27.12.2018 № 522-ФЗ.</t>
  </si>
  <si>
    <r>
      <t xml:space="preserve">коэффициент вариации цен V (%)           </t>
    </r>
    <r>
      <rPr>
        <i/>
        <sz val="10"/>
        <rFont val="Times New Roman"/>
        <family val="1"/>
        <charset val="204"/>
      </rPr>
      <t xml:space="preserve">         (не должен превышать 33%)</t>
    </r>
  </si>
  <si>
    <t>В результате  Н(М)Ц договора составляет:</t>
  </si>
  <si>
    <t>Обоснование начальной (максимальной) цены договора.</t>
  </si>
  <si>
    <t>Приложение № 4 
к извещению о проведении запроса котировок 
в электронной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</si>
</sst>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/>
    </xf>
    <xf numFmtId="164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3</xdr:row>
      <xdr:rowOff>1533525</xdr:rowOff>
    </xdr:from>
    <xdr:to>
      <xdr:col>10</xdr:col>
      <xdr:colOff>1343025</xdr:colOff>
      <xdr:row>3</xdr:row>
      <xdr:rowOff>2124075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6FF5C2-963F-4C25-9E40-E065F10205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0782300" y="2533650"/>
          <a:ext cx="12096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104775</xdr:colOff>
      <xdr:row>3</xdr:row>
      <xdr:rowOff>1381125</xdr:rowOff>
    </xdr:from>
    <xdr:to>
      <xdr:col>9</xdr:col>
      <xdr:colOff>1285875</xdr:colOff>
      <xdr:row>3</xdr:row>
      <xdr:rowOff>2124075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30CCA55-26AF-46F8-A6C2-8E9B82709A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tretch/>
      </xdr:blipFill>
      <xdr:spPr bwMode="auto">
        <a:xfrm>
          <a:off x="9334500" y="2533650"/>
          <a:ext cx="11811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F1197-D48B-42A5-B8F2-B3E74C46E692}">
  <dimension ref="A1:U9"/>
  <sheetViews>
    <sheetView tabSelected="1" workbookViewId="0">
      <selection activeCell="J17" sqref="J17"/>
    </sheetView>
  </sheetViews>
  <sheetFormatPr defaultColWidth="9.109375" defaultRowHeight="13.15" x14ac:dyDescent="0.25"/>
  <cols>
    <col min="1" max="1" width="3.109375" style="1" bestFit="1" customWidth="1"/>
    <col min="2" max="2" width="31" style="1" bestFit="1" customWidth="1"/>
    <col min="3" max="3" width="20.5546875" style="1" bestFit="1" customWidth="1"/>
    <col min="4" max="4" width="5.88671875" style="1" bestFit="1" customWidth="1"/>
    <col min="5" max="5" width="8.88671875" style="1" bestFit="1" customWidth="1"/>
    <col min="6" max="6" width="15.5546875" style="1" bestFit="1" customWidth="1"/>
    <col min="7" max="7" width="16.33203125" style="1" bestFit="1" customWidth="1"/>
    <col min="8" max="8" width="19" style="1" customWidth="1"/>
    <col min="9" max="9" width="18.109375" style="1" bestFit="1" customWidth="1"/>
    <col min="10" max="11" width="21.33203125" style="1" customWidth="1"/>
    <col min="12" max="12" width="11.33203125" style="1" bestFit="1" customWidth="1"/>
    <col min="13" max="13" width="28.109375" style="1" customWidth="1"/>
    <col min="14" max="14" width="11.88671875" style="1" bestFit="1" customWidth="1"/>
    <col min="15" max="15" width="8.88671875" style="1" bestFit="1" customWidth="1"/>
    <col min="16" max="16" width="20.44140625" style="1" bestFit="1" customWidth="1"/>
    <col min="17" max="17" width="4.6640625" style="1" bestFit="1" customWidth="1"/>
    <col min="18" max="18" width="12.33203125" style="1" bestFit="1" customWidth="1"/>
    <col min="19" max="20" width="9.109375" style="1"/>
    <col min="21" max="21" width="10.44140625" style="1" bestFit="1" customWidth="1"/>
    <col min="22" max="16384" width="9.109375" style="1"/>
  </cols>
  <sheetData>
    <row r="1" spans="1:21" ht="69.849999999999994" customHeight="1" x14ac:dyDescent="0.25">
      <c r="I1" s="26" t="s">
        <v>22</v>
      </c>
      <c r="J1" s="26"/>
      <c r="K1" s="26"/>
      <c r="L1" s="26"/>
      <c r="M1" s="26"/>
    </row>
    <row r="2" spans="1:21" x14ac:dyDescent="0.25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spans="1:21" x14ac:dyDescent="0.25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2" t="s">
        <v>5</v>
      </c>
      <c r="G3" s="23"/>
      <c r="H3" s="23"/>
      <c r="I3" s="24" t="s">
        <v>6</v>
      </c>
      <c r="J3" s="24"/>
      <c r="K3" s="24"/>
      <c r="L3" s="25" t="s">
        <v>7</v>
      </c>
      <c r="M3" s="25"/>
    </row>
    <row r="4" spans="1:21" ht="78.900000000000006" x14ac:dyDescent="0.25">
      <c r="A4" s="21"/>
      <c r="B4" s="21"/>
      <c r="C4" s="21"/>
      <c r="D4" s="21"/>
      <c r="E4" s="21"/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19</v>
      </c>
      <c r="L4" s="5" t="s">
        <v>13</v>
      </c>
      <c r="M4" s="5" t="s">
        <v>14</v>
      </c>
    </row>
    <row r="5" spans="1:21" s="2" customFormat="1" ht="92.05" x14ac:dyDescent="0.3">
      <c r="A5" s="4">
        <v>1</v>
      </c>
      <c r="B5" s="6" t="s">
        <v>18</v>
      </c>
      <c r="C5" s="7" t="s">
        <v>15</v>
      </c>
      <c r="D5" s="8" t="s">
        <v>16</v>
      </c>
      <c r="E5" s="8">
        <v>670</v>
      </c>
      <c r="F5" s="9">
        <v>1150</v>
      </c>
      <c r="G5" s="9">
        <v>1420</v>
      </c>
      <c r="H5" s="9">
        <v>1180</v>
      </c>
      <c r="I5" s="9">
        <f>AVERAGE(F5:H5)</f>
        <v>1250</v>
      </c>
      <c r="J5" s="10">
        <f>SQRT(((SUM((POWER(H5-I5,2)),(POWER(G5-I5,2)),(POWER(F5-I5,2)),))/(COLUMNS(F5:H5)-1)))</f>
        <v>147.98648586948741</v>
      </c>
      <c r="K5" s="10">
        <f>J5/I5*100</f>
        <v>11.838918869558993</v>
      </c>
      <c r="L5" s="11">
        <f>I5</f>
        <v>1250</v>
      </c>
      <c r="M5" s="11">
        <f>L5*E5</f>
        <v>837500</v>
      </c>
    </row>
    <row r="6" spans="1:21" x14ac:dyDescent="0.25">
      <c r="A6" s="15"/>
      <c r="B6" s="15"/>
      <c r="C6" s="15"/>
      <c r="D6" s="15"/>
      <c r="E6" s="16"/>
      <c r="F6" s="16"/>
      <c r="G6" s="16"/>
      <c r="H6" s="16"/>
      <c r="I6" s="16"/>
      <c r="J6" s="16"/>
      <c r="K6" s="16"/>
      <c r="L6" s="16"/>
      <c r="M6" s="12"/>
      <c r="P6" s="3"/>
      <c r="Q6" s="3"/>
      <c r="R6" s="3"/>
      <c r="S6" s="3"/>
      <c r="T6" s="3"/>
      <c r="U6" s="3"/>
    </row>
    <row r="7" spans="1:21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2"/>
      <c r="P7" s="3"/>
      <c r="Q7" s="3"/>
      <c r="R7" s="3"/>
      <c r="S7" s="3"/>
      <c r="T7" s="3"/>
      <c r="U7" s="3"/>
    </row>
    <row r="8" spans="1:21" x14ac:dyDescent="0.25">
      <c r="A8" s="17" t="s">
        <v>20</v>
      </c>
      <c r="B8" s="18"/>
      <c r="C8" s="18"/>
      <c r="D8" s="18"/>
      <c r="E8" s="18"/>
      <c r="F8" s="18"/>
      <c r="G8" s="18"/>
      <c r="H8" s="19"/>
      <c r="I8" s="11">
        <f>M5</f>
        <v>837500</v>
      </c>
      <c r="J8" s="13" t="s">
        <v>17</v>
      </c>
      <c r="K8" s="13"/>
      <c r="L8" s="13"/>
      <c r="M8" s="14"/>
      <c r="P8" s="3"/>
      <c r="Q8" s="3"/>
      <c r="R8" s="3"/>
      <c r="S8" s="3"/>
      <c r="T8" s="3"/>
      <c r="U8" s="3"/>
    </row>
    <row r="9" spans="1:21" x14ac:dyDescent="0.25">
      <c r="P9" s="3"/>
      <c r="Q9" s="3"/>
      <c r="R9" s="3"/>
      <c r="S9" s="3"/>
      <c r="T9" s="3"/>
      <c r="U9" s="3"/>
    </row>
  </sheetData>
  <mergeCells count="12">
    <mergeCell ref="A6:L7"/>
    <mergeCell ref="A8:H8"/>
    <mergeCell ref="I1:M1"/>
    <mergeCell ref="A2:M2"/>
    <mergeCell ref="A3:A4"/>
    <mergeCell ref="B3:B4"/>
    <mergeCell ref="C3:C4"/>
    <mergeCell ref="D3:D4"/>
    <mergeCell ref="E3:E4"/>
    <mergeCell ref="F3:H3"/>
    <mergeCell ref="I3:K3"/>
    <mergeCell ref="L3:M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Установка ПУ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В. Симакина</dc:creator>
  <cp:lastModifiedBy>Григорий Привет</cp:lastModifiedBy>
  <dcterms:created xsi:type="dcterms:W3CDTF">2024-10-09T07:39:14Z</dcterms:created>
  <dcterms:modified xsi:type="dcterms:W3CDTF">2024-10-17T05:01:37Z</dcterms:modified>
</cp:coreProperties>
</file>